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900" windowWidth="15480" windowHeight="94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J14" i="1" l="1"/>
  <c r="I10" i="1"/>
  <c r="H13" i="1"/>
  <c r="I13" i="1" s="1"/>
  <c r="H12" i="1"/>
  <c r="I12" i="1" s="1"/>
  <c r="H11" i="1"/>
  <c r="I11" i="1" s="1"/>
  <c r="I14" i="1" l="1"/>
  <c r="I15" i="1" s="1"/>
</calcChain>
</file>

<file path=xl/sharedStrings.xml><?xml version="1.0" encoding="utf-8"?>
<sst xmlns="http://schemas.openxmlformats.org/spreadsheetml/2006/main" count="39" uniqueCount="33">
  <si>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</si>
  <si>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</si>
  <si>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</si>
  <si>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</si>
  <si>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</si>
  <si>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</si>
  <si>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</si>
  <si>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</si>
  <si>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</si>
  <si>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</si>
  <si>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</si>
  <si>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</si>
  <si>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Инициатор закупки</t>
  </si>
  <si>
    <t>Сумма с НДС в руб.</t>
  </si>
  <si>
    <t>ед. измер</t>
  </si>
  <si>
    <t>№ п/п</t>
  </si>
  <si>
    <t>Сумма ,без НДС в руб.</t>
  </si>
  <si>
    <t>Ivideon-Base: Базовая часть ПО Ivideon, включая пакет лицензий на 100 IP-камер local_archive + remote_archive</t>
  </si>
  <si>
    <t>шт</t>
  </si>
  <si>
    <t>Итого:</t>
  </si>
  <si>
    <t xml:space="preserve">Предельная стомость лота составляет  3 335 860  рублей (с НДС) </t>
  </si>
  <si>
    <t>Срок поставки и выполнения работ</t>
  </si>
  <si>
    <t>30 сентября 2013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</si>
  <si>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
6) Авторизованные письма от производителей оборудования.
</t>
  </si>
  <si>
    <t xml:space="preserve">Начальник отдела развития  Каримов Вадим Римович Тел.: +7(347) 222-50-50 доп.5456 Моб.: +7917-747-26-63 Факс: (347) 272-02-74 E-mail: KarimovVR@rums.bashtel.ru
</t>
  </si>
  <si>
    <t>Республика Башкортостан,  г. Уфа, ул. Ленина 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 Начальник ОНТ Каримов В.Р.</t>
  </si>
  <si>
    <r>
      <t xml:space="preserve">Система хранения данных с 60ТБ в  с дисками SATA 3TБ, </t>
    </r>
    <r>
      <rPr>
        <sz val="10"/>
        <rFont val="Times New Roman"/>
        <family val="1"/>
        <charset val="204"/>
      </rPr>
      <t xml:space="preserve">VNX51D153T72F VNX5100 DPE; 15X3.5 - 6X3TB DRIV - FLD; 3U DAE WITH 15X3.5 INCH DRIVE SLOTS;14x3TB 3.5 IN  7.2K 6GB SAS DISK DRIVE; 2 C13 PWRCORDS W/ CEE7/7 PLUGS 250V 10A; DOCUMENTATION KIT FOR VNX5100; 2ND OPTIONAL SPS FOR VNX 51/53; Unisphere Block &amp; VNX OE VNX5100;PREMIUM SOFTWARE SUPPORT
Includes months 1-36 @ $ 36/mo.; PREMIUM HARDWARE SUPPORT - WARR UPG </t>
    </r>
    <r>
      <rPr>
        <sz val="12"/>
        <rFont val="Times New Roman"/>
        <family val="1"/>
        <charset val="204"/>
      </rPr>
      <t xml:space="preserve">
</t>
    </r>
  </si>
  <si>
    <t>Пусконаладка и инсталляция:
● Установка модулей и элементов программного обеспечения на серверы оператора (с резервированием) для предоставления сервиса ≪Видеонаблюдение через Интернет≫ 
● Разворачивание дополнительного модуля программного обеспечения («Региональный узел» и «Удаленный архив») на 1 сервер ЗАКАЗЧИКА
● Создание портала системы видеонаблюдения через Интернет (личного кабинета сервиса),  настройка административной панели сервиса, брендирование под оператра
● Настройка системы авторизации пользователей, автоматизированной системы расчетов для камер и учетных записей пользователей
● Настройка отправки email уведомлений пользователям с почтового сервера ЗАКАЗЧИКА 
● Настройка шаблонов email уведомлений 
● Настройка тарифных групп
● Подготовка и брендирование приложений для передачи видео в Интернет и записи видео в архив
● Подготовка ПО для подключения камер без использования дополнительного оборудования
● Подготовка и брендирование приложений на ПК и мобильных устройствах для просмотра живого видео и архивных видеозаписей через Интернет</t>
  </si>
  <si>
    <t>Проектно-изыскательские работы: подготовка технического задания и  технической документации:
● Технический проект, который содержит: 
- Пояснительную записку (формат А4)
- Структурную схему АПК «Видеонаблюдение через интернет» (формат А3).
- Структурную схему организации связи АПК «Видеонаблюдение через интернет» (формат А3).
- Функциональную схему структуры АПК «Видеонаблюдение через интернет» (формат А3). 
- Схему информационных соединений и внешних проводок (формат А3). 
- Таблицу соединений и подключений, таблицу адресации (формат А4).
- Типовую схему электрических соединений и внешних проводок (формат А3).
- Таблицу адресации соединений и подключений. Описание размещения точек подключения электропитания (формат А4).
- Чертеж общего вида и телекоммуникационного шкафа. Компоновку серверного шкафа (формат А3).
- Схему коммутации магистральных кабелей (формат А3).
- Расшивку волоконно-оптической коммутационной патч-панели (формат А3).
- План расположения оборудования и прокладки кабельных трасс (формат А0).
- Цветовую кодировку проводников оптических кабелей, принятых на объекте (формат А3).
- Кабельный журнал (формат А3).
- Спецификацию оборудования (формат А3).
● Фотоальбом с цветными фотографиями основных мест установки 
● DVD-диск с записью данной технической документации.</t>
  </si>
  <si>
    <t>18 октября 2013</t>
  </si>
  <si>
    <t>Лот: Система облачного сервиса видеонаблюдения</t>
  </si>
  <si>
    <t xml:space="preserve">Приложение №1.1 </t>
  </si>
  <si>
    <t>Согласно Приложению № 1.2 "Технические требования"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</si>
</sst>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</cellXfs>
  <cellStyles count="2">
    <cellStyle name="0,0_x000d__x000a_NA_x000d__x000a_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9"/>
  <sheetViews>
    <sheetView tabSelected="1" topLeftCell="A7" zoomScale="60" zoomScaleNormal="60" workbookViewId="0">
      <selection activeCell="H31" sqref="H31"/>
    </sheetView>
  </sheetViews>
  <sheetFormatPr defaultColWidth="9.140625" defaultRowHeight="12.75" x14ac:dyDescent="0.2"/>
  <cols>
    <col min="1" max="1" width="6.28515625" style="1" customWidth="1"/>
    <col min="2" max="2" width="5.5703125" style="1" customWidth="1"/>
    <col min="3" max="3" width="33.42578125" style="1" customWidth="1"/>
    <col min="4" max="4" width="81.7109375" style="1" customWidth="1"/>
    <col min="5" max="5" width="7.42578125" style="1" customWidth="1"/>
    <col min="6" max="6" width="12.7109375" style="1" customWidth="1"/>
    <col min="7" max="7" width="12.42578125" style="1" customWidth="1"/>
    <col min="8" max="8" width="22" style="1" customWidth="1"/>
    <col min="9" max="9" width="17.28515625" style="1" customWidth="1"/>
    <col min="10" max="10" width="19.140625" style="1" customWidth="1"/>
    <col min="11" max="11" width="27.5703125" style="1" customWidth="1"/>
    <col min="12" max="12" width="9.140625" style="1"/>
    <col min="13" max="13" width="12.140625" style="1" customWidth="1"/>
    <col min="14" max="16384" width="9.140625" style="1"/>
  </cols>
  <sheetData>
    <row r="1" spans="2:13" ht="5.25" customHeight="1" x14ac:dyDescent="0.2"/>
    <row r="2" spans="2:13" ht="5.25" customHeight="1" x14ac:dyDescent="0.2"/>
    <row r="3" spans="2:13" ht="21" customHeight="1" x14ac:dyDescent="0.2">
      <c r="I3" s="41" t="s">
        <v>31</v>
      </c>
      <c r="J3" s="41"/>
      <c r="K3" s="41"/>
    </row>
    <row r="4" spans="2:13" ht="30" customHeight="1" x14ac:dyDescent="0.3">
      <c r="C4" s="49" t="s">
        <v>30</v>
      </c>
      <c r="D4" s="49"/>
      <c r="E4" s="49"/>
      <c r="F4" s="49"/>
      <c r="G4" s="49"/>
      <c r="H4" s="49"/>
      <c r="I4" s="40"/>
      <c r="J4" s="40"/>
      <c r="K4" s="40"/>
    </row>
    <row r="5" spans="2:13" ht="23.25" x14ac:dyDescent="0.35">
      <c r="C5" s="22"/>
      <c r="D5" s="22"/>
      <c r="E5" s="22"/>
      <c r="F5" s="22"/>
      <c r="G5" s="22"/>
      <c r="H5" s="22"/>
    </row>
    <row r="6" spans="2:13" ht="20.25" x14ac:dyDescent="0.3">
      <c r="B6" s="47"/>
      <c r="C6" s="47"/>
      <c r="D6" s="47"/>
      <c r="E6" s="47"/>
      <c r="F6" s="47"/>
      <c r="G6" s="48"/>
      <c r="H6" s="48"/>
      <c r="I6" s="48"/>
      <c r="J6" s="29"/>
    </row>
    <row r="7" spans="2:13" ht="34.5" customHeight="1" x14ac:dyDescent="0.2">
      <c r="B7" s="42" t="s">
        <v>15</v>
      </c>
      <c r="C7" s="50" t="s">
        <v>3</v>
      </c>
      <c r="D7" s="51"/>
      <c r="E7" s="52"/>
      <c r="F7" s="42" t="s">
        <v>4</v>
      </c>
      <c r="G7" s="55" t="s">
        <v>21</v>
      </c>
      <c r="H7" s="53" t="s">
        <v>0</v>
      </c>
      <c r="I7" s="53" t="s">
        <v>13</v>
      </c>
      <c r="J7" s="42" t="s">
        <v>16</v>
      </c>
      <c r="K7" s="42" t="s">
        <v>5</v>
      </c>
    </row>
    <row r="8" spans="2:13" ht="84.75" customHeight="1" x14ac:dyDescent="0.2">
      <c r="B8" s="43"/>
      <c r="C8" s="4" t="s">
        <v>2</v>
      </c>
      <c r="D8" s="17" t="s">
        <v>1</v>
      </c>
      <c r="E8" s="18" t="s">
        <v>14</v>
      </c>
      <c r="F8" s="43"/>
      <c r="G8" s="54"/>
      <c r="H8" s="53"/>
      <c r="I8" s="53"/>
      <c r="J8" s="54"/>
      <c r="K8" s="43"/>
    </row>
    <row r="9" spans="2:13" ht="14.25" customHeight="1" x14ac:dyDescent="0.25">
      <c r="B9" s="44"/>
      <c r="C9" s="45"/>
      <c r="D9" s="45"/>
      <c r="E9" s="45"/>
      <c r="F9" s="45"/>
      <c r="G9" s="21"/>
      <c r="H9" s="46"/>
      <c r="I9" s="46"/>
      <c r="J9" s="28"/>
      <c r="K9" s="5"/>
    </row>
    <row r="10" spans="2:13" ht="77.25" customHeight="1" x14ac:dyDescent="0.2">
      <c r="B10" s="4">
        <v>1</v>
      </c>
      <c r="C10" s="23"/>
      <c r="D10" s="24" t="s">
        <v>17</v>
      </c>
      <c r="E10" s="4" t="s">
        <v>18</v>
      </c>
      <c r="F10" s="4">
        <v>1</v>
      </c>
      <c r="G10" s="34" t="s">
        <v>22</v>
      </c>
      <c r="H10" s="14">
        <f>J10*1.18</f>
        <v>177000</v>
      </c>
      <c r="I10" s="14">
        <f>H10*F10</f>
        <v>177000</v>
      </c>
      <c r="J10" s="31">
        <v>150000</v>
      </c>
      <c r="K10" s="63" t="s">
        <v>32</v>
      </c>
      <c r="M10" s="30"/>
    </row>
    <row r="11" spans="2:13" ht="132" customHeight="1" x14ac:dyDescent="0.2">
      <c r="B11" s="4">
        <v>2</v>
      </c>
      <c r="C11" s="23"/>
      <c r="D11" s="24" t="s">
        <v>26</v>
      </c>
      <c r="E11" s="4" t="s">
        <v>18</v>
      </c>
      <c r="F11" s="4">
        <v>1</v>
      </c>
      <c r="G11" s="35" t="s">
        <v>22</v>
      </c>
      <c r="H11" s="14">
        <f t="shared" ref="H11:H13" si="0">J11*1.18</f>
        <v>1565860</v>
      </c>
      <c r="I11" s="14">
        <f>H11*F11</f>
        <v>1565860</v>
      </c>
      <c r="J11" s="31">
        <v>1327000</v>
      </c>
      <c r="K11" s="63" t="s">
        <v>32</v>
      </c>
      <c r="M11" s="30"/>
    </row>
    <row r="12" spans="2:13" ht="409.6" customHeight="1" x14ac:dyDescent="0.2">
      <c r="B12" s="4">
        <v>3</v>
      </c>
      <c r="C12" s="23"/>
      <c r="D12" s="24" t="s">
        <v>28</v>
      </c>
      <c r="E12" s="4"/>
      <c r="F12" s="4">
        <v>1</v>
      </c>
      <c r="G12" s="34" t="s">
        <v>29</v>
      </c>
      <c r="H12" s="14">
        <f t="shared" si="0"/>
        <v>633660</v>
      </c>
      <c r="I12" s="14">
        <f t="shared" ref="I12:I13" si="1">H12*F12</f>
        <v>633660</v>
      </c>
      <c r="J12" s="31">
        <v>537000</v>
      </c>
      <c r="K12" s="63" t="s">
        <v>32</v>
      </c>
      <c r="M12" s="30"/>
    </row>
    <row r="13" spans="2:13" ht="346.5" x14ac:dyDescent="0.2">
      <c r="B13" s="4">
        <v>4</v>
      </c>
      <c r="C13" s="23"/>
      <c r="D13" s="24" t="s">
        <v>27</v>
      </c>
      <c r="E13" s="4"/>
      <c r="F13" s="4">
        <v>1</v>
      </c>
      <c r="G13" s="34" t="s">
        <v>29</v>
      </c>
      <c r="H13" s="14">
        <f t="shared" si="0"/>
        <v>959340</v>
      </c>
      <c r="I13" s="14">
        <f t="shared" si="1"/>
        <v>959340</v>
      </c>
      <c r="J13" s="31">
        <v>813000</v>
      </c>
      <c r="K13" s="63" t="s">
        <v>32</v>
      </c>
      <c r="M13" s="30"/>
    </row>
    <row r="14" spans="2:13" ht="21" customHeight="1" x14ac:dyDescent="0.25">
      <c r="B14" s="6"/>
      <c r="C14" s="7"/>
      <c r="D14" s="8"/>
      <c r="E14" s="8"/>
      <c r="F14" s="8"/>
      <c r="G14" s="8"/>
      <c r="H14" s="15" t="s">
        <v>19</v>
      </c>
      <c r="I14" s="16">
        <f>SUM(I10:I13)</f>
        <v>3335860</v>
      </c>
      <c r="J14" s="32">
        <f>SUM(J10:J13)</f>
        <v>2827000</v>
      </c>
      <c r="K14" s="5"/>
    </row>
    <row r="15" spans="2:13" ht="15.75" x14ac:dyDescent="0.25">
      <c r="B15" s="9"/>
      <c r="C15" s="10"/>
      <c r="D15" s="10"/>
      <c r="E15" s="10"/>
      <c r="F15" s="10"/>
      <c r="G15" s="10"/>
      <c r="H15" s="11" t="s">
        <v>6</v>
      </c>
      <c r="I15" s="64">
        <f>I14-(I14/1.18)</f>
        <v>508860</v>
      </c>
      <c r="J15" s="33"/>
      <c r="K15" s="5"/>
    </row>
    <row r="16" spans="2:13" ht="31.5" customHeight="1" x14ac:dyDescent="0.2">
      <c r="B16" s="37" t="s">
        <v>20</v>
      </c>
      <c r="C16" s="38"/>
      <c r="D16" s="39"/>
      <c r="E16" s="19"/>
      <c r="F16" s="19"/>
      <c r="G16" s="20"/>
      <c r="H16" s="19"/>
      <c r="I16" s="19"/>
      <c r="J16" s="27"/>
      <c r="K16" s="19"/>
    </row>
    <row r="17" spans="2:16" ht="31.5" customHeight="1" x14ac:dyDescent="0.2">
      <c r="B17" s="36" t="s">
        <v>7</v>
      </c>
      <c r="C17" s="36"/>
      <c r="D17" s="36"/>
      <c r="E17" s="36"/>
      <c r="F17" s="36"/>
      <c r="G17" s="36"/>
      <c r="H17" s="36"/>
      <c r="I17" s="36"/>
      <c r="J17" s="36"/>
      <c r="K17" s="36"/>
    </row>
    <row r="18" spans="2:16" ht="32.25" customHeight="1" x14ac:dyDescent="0.2">
      <c r="B18" s="13" t="s">
        <v>8</v>
      </c>
      <c r="C18" s="12"/>
      <c r="D18" s="56" t="s">
        <v>10</v>
      </c>
      <c r="E18" s="56"/>
      <c r="F18" s="56"/>
      <c r="G18" s="56"/>
      <c r="H18" s="56"/>
      <c r="I18" s="56"/>
      <c r="J18" s="56"/>
      <c r="K18" s="57"/>
      <c r="L18" s="2"/>
      <c r="M18" s="2"/>
      <c r="N18" s="2"/>
      <c r="O18" s="2"/>
      <c r="P18" s="2"/>
    </row>
    <row r="19" spans="2:16" ht="129" customHeight="1" x14ac:dyDescent="0.2">
      <c r="B19" s="36" t="s">
        <v>9</v>
      </c>
      <c r="C19" s="36"/>
      <c r="D19" s="61" t="s">
        <v>23</v>
      </c>
      <c r="E19" s="61"/>
      <c r="F19" s="61"/>
      <c r="G19" s="61"/>
      <c r="H19" s="61"/>
      <c r="I19" s="61"/>
      <c r="J19" s="61"/>
      <c r="K19" s="62"/>
      <c r="L19" s="3"/>
      <c r="M19" s="3"/>
      <c r="N19" s="3"/>
      <c r="O19" s="3"/>
      <c r="P19" s="3"/>
    </row>
    <row r="20" spans="2:16" ht="24" customHeight="1" x14ac:dyDescent="0.2">
      <c r="B20" s="36" t="s">
        <v>12</v>
      </c>
      <c r="C20" s="36"/>
      <c r="D20" s="58" t="s">
        <v>24</v>
      </c>
      <c r="E20" s="59"/>
      <c r="F20" s="59"/>
      <c r="G20" s="59"/>
      <c r="H20" s="59"/>
      <c r="I20" s="59"/>
      <c r="J20" s="59"/>
      <c r="K20" s="60"/>
      <c r="L20" s="3"/>
      <c r="M20" s="3"/>
      <c r="N20" s="3"/>
      <c r="O20" s="3"/>
      <c r="P20" s="3"/>
    </row>
    <row r="21" spans="2:16" ht="41.25" customHeight="1" x14ac:dyDescent="0.2">
      <c r="B21" s="36" t="s">
        <v>11</v>
      </c>
      <c r="C21" s="36"/>
      <c r="D21" s="56" t="s">
        <v>25</v>
      </c>
      <c r="E21" s="56"/>
      <c r="F21" s="56"/>
      <c r="G21" s="56"/>
      <c r="H21" s="56"/>
      <c r="I21" s="56"/>
      <c r="J21" s="56"/>
      <c r="K21" s="57"/>
    </row>
    <row r="23" spans="2:16" ht="15" customHeight="1" x14ac:dyDescent="0.2"/>
    <row r="24" spans="2:16" x14ac:dyDescent="0.2">
      <c r="I24" s="25"/>
      <c r="J24" s="25"/>
    </row>
    <row r="25" spans="2:16" x14ac:dyDescent="0.2">
      <c r="I25" s="25"/>
      <c r="J25" s="25"/>
      <c r="K25" s="26"/>
    </row>
    <row r="26" spans="2:16" x14ac:dyDescent="0.2">
      <c r="I26" s="25"/>
      <c r="J26" s="25"/>
    </row>
    <row r="27" spans="2:16" x14ac:dyDescent="0.2">
      <c r="I27" s="25"/>
      <c r="J27" s="25"/>
      <c r="K27" s="26"/>
    </row>
    <row r="28" spans="2:16" x14ac:dyDescent="0.2">
      <c r="I28" s="25"/>
      <c r="J28" s="25"/>
    </row>
    <row r="29" spans="2:16" x14ac:dyDescent="0.2">
      <c r="I29" s="25"/>
      <c r="J29" s="25"/>
    </row>
  </sheetData>
  <mergeCells count="23">
    <mergeCell ref="D21:K21"/>
    <mergeCell ref="D20:K20"/>
    <mergeCell ref="B21:C21"/>
    <mergeCell ref="B20:C20"/>
    <mergeCell ref="B19:C19"/>
    <mergeCell ref="D19:K19"/>
    <mergeCell ref="D18:K18"/>
    <mergeCell ref="B17:K17"/>
    <mergeCell ref="B16:D16"/>
    <mergeCell ref="I4:K4"/>
    <mergeCell ref="I3:K3"/>
    <mergeCell ref="F7:F8"/>
    <mergeCell ref="K7:K8"/>
    <mergeCell ref="B9:F9"/>
    <mergeCell ref="H9:I9"/>
    <mergeCell ref="B6:I6"/>
    <mergeCell ref="B7:B8"/>
    <mergeCell ref="C4:H4"/>
    <mergeCell ref="C7:E7"/>
    <mergeCell ref="H7:H8"/>
    <mergeCell ref="I7:I8"/>
    <mergeCell ref="J7:J8"/>
    <mergeCell ref="G7:G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7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2013-08-06T10:42:15Z</cp:lastPrinted>
  <dcterms:created xsi:type="dcterms:W3CDTF">2012-03-05T06:34:36Z</dcterms:created>
  <dcterms:modified xsi:type="dcterms:W3CDTF">2013-08-06T10:42:33Z</dcterms:modified>
</cp:coreProperties>
</file>